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rozpočet 2013 čerpanie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<sst xmlns="http://schemas.openxmlformats.org/spreadsheetml/2006/main" count="62" uniqueCount="59">
  <si>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Príjmy bežného roka</t>
  </si>
  <si>
    <t>Úroky</t>
  </si>
  <si>
    <t>Príjmy celkom:</t>
  </si>
  <si>
    <t>Výdavky</t>
  </si>
  <si>
    <t>Výdavky celkom:</t>
  </si>
  <si>
    <t>príjmy:</t>
  </si>
  <si>
    <t>výdavky:</t>
  </si>
  <si>
    <t>rozdiel:</t>
  </si>
  <si>
    <t>Zostatok BÚ, pokladňa:</t>
  </si>
  <si>
    <t>z toho - BÚ</t>
  </si>
  <si>
    <t>Členské príspevky</t>
  </si>
  <si>
    <t xml:space="preserve">                                   - pokladňa TR</t>
  </si>
  <si>
    <t>Spracovala: Ing. Eva Mališová</t>
  </si>
  <si>
    <t>Zostatok z minulého roku</t>
  </si>
  <si>
    <t>Príspevky na snem a konferenciu</t>
  </si>
  <si>
    <t>Príspevky na vzdelávanie</t>
  </si>
  <si>
    <t xml:space="preserve">Príjmy z aktivít APUMS </t>
  </si>
  <si>
    <t>Na snem, radu  a konferenciu</t>
  </si>
  <si>
    <t xml:space="preserve">Na vzdelávanie </t>
  </si>
  <si>
    <t>Prevádzka - na kanceláriu</t>
  </si>
  <si>
    <t>z toho: -  materiálové výdavky</t>
  </si>
  <si>
    <t xml:space="preserve">            - cestovné náhrady</t>
  </si>
  <si>
    <t xml:space="preserve">            - reprezentačný fond</t>
  </si>
  <si>
    <t xml:space="preserve">            - telefón, poštovné, internet</t>
  </si>
  <si>
    <t xml:space="preserve">            - mzda výkonného predsedu</t>
  </si>
  <si>
    <t xml:space="preserve">            - ostatné mzdy a odmeny</t>
  </si>
  <si>
    <t xml:space="preserve">            - odvody do fondov</t>
  </si>
  <si>
    <t xml:space="preserve">            - nájomné</t>
  </si>
  <si>
    <t xml:space="preserve">            - web stránka</t>
  </si>
  <si>
    <t>Spolufinancovanie projektov</t>
  </si>
  <si>
    <t>Medzinárodné vzťahy APÚMS SR</t>
  </si>
  <si>
    <t>Služby a odmeny na zmluvu</t>
  </si>
  <si>
    <r>
      <t xml:space="preserve">Ostatné </t>
    </r>
    <r>
      <rPr>
        <sz val="11"/>
        <rFont val="Arial"/>
        <family val="2"/>
      </rPr>
      <t>(poplatky banke, daň)</t>
    </r>
  </si>
  <si>
    <t xml:space="preserve">            - stravné</t>
  </si>
  <si>
    <t>Rozdiel</t>
  </si>
  <si>
    <t>Návrh rozpočtu</t>
  </si>
  <si>
    <t xml:space="preserve">Skutočnosť
</t>
  </si>
  <si>
    <t xml:space="preserve">Skutočnosť 
</t>
  </si>
  <si>
    <t>Pokladňa SF</t>
  </si>
  <si>
    <t>Tvorba</t>
  </si>
  <si>
    <t>Výdaj</t>
  </si>
  <si>
    <t xml:space="preserve">  február 2013</t>
  </si>
  <si>
    <t xml:space="preserve">   marec 2013</t>
  </si>
  <si>
    <t xml:space="preserve">   apríl 2013</t>
  </si>
  <si>
    <t xml:space="preserve">   máj 2013</t>
  </si>
  <si>
    <t xml:space="preserve">   jún 2013</t>
  </si>
  <si>
    <t xml:space="preserve">   júl 2013</t>
  </si>
  <si>
    <t xml:space="preserve">   august 2013</t>
  </si>
  <si>
    <t xml:space="preserve">   september 2013</t>
  </si>
  <si>
    <t xml:space="preserve">   október 2013</t>
  </si>
  <si>
    <t xml:space="preserve">   november 2013</t>
  </si>
  <si>
    <t xml:space="preserve">   december 2013</t>
  </si>
  <si>
    <t>SPOLU</t>
  </si>
  <si>
    <t xml:space="preserve">            - čerpanie SF</t>
  </si>
  <si>
    <t xml:space="preserve">                                   - pokladňa SF</t>
  </si>
  <si>
    <t xml:space="preserve">            - tvorba a SF</t>
  </si>
  <si>
    <t>Príjem do SF</t>
  </si>
  <si>
    <t xml:space="preserve">                  Čerpanie rozpočtu k 30.11.2013</t>
  </si>
  <si>
    <t>Turč. Teplice 1.12.2013</t>
  </si>
</sst>
</file>

<file path=xl/styles.xml><?xml version="1.0" encoding="utf-8"?>
<styleSheet xmlns="http://schemas.openxmlformats.org/spreadsheetml/2006/main">
  <numFmts count="5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1];[Red]\-#,##0.00\ [$€-1]"/>
    <numFmt numFmtId="173" formatCode="0.0"/>
    <numFmt numFmtId="174" formatCode="[$-41B]d\.\ mmmm\ yyyy"/>
    <numFmt numFmtId="175" formatCode="d/m/yyyy;@"/>
    <numFmt numFmtId="176" formatCode="#,##0.00\ [$€-1]"/>
    <numFmt numFmtId="177" formatCode="#,##0.00\ _S_k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#,##0\ &quot;Kč&quot;;\-#,##0\ &quot;Kč&quot;"/>
    <numFmt numFmtId="190" formatCode="#,##0\ &quot;Kč&quot;;[Red]\-#,##0\ &quot;Kč&quot;"/>
    <numFmt numFmtId="191" formatCode="#,##0.00\ &quot;Kč&quot;;\-#,##0.00\ &quot;Kč&quot;"/>
    <numFmt numFmtId="192" formatCode="#,##0.00\ &quot;Kč&quot;;[Red]\-#,##0.00\ &quot;Kč&quot;"/>
    <numFmt numFmtId="193" formatCode="_-* #,##0\ &quot;Kč&quot;_-;\-* #,##0\ &quot;Kč&quot;_-;_-* &quot;-&quot;\ &quot;Kč&quot;_-;_-@_-"/>
    <numFmt numFmtId="194" formatCode="_-* #,##0\ _K_č_-;\-* #,##0\ _K_č_-;_-* &quot;-&quot;\ _K_č_-;_-@_-"/>
    <numFmt numFmtId="195" formatCode="_-* #,##0.00\ &quot;Kč&quot;_-;\-* #,##0.00\ &quot;Kč&quot;_-;_-* &quot;-&quot;??\ &quot;Kč&quot;_-;_-@_-"/>
    <numFmt numFmtId="196" formatCode="_-* #,##0.00\ _K_č_-;\-* #,##0.00\ _K_č_-;_-* &quot;-&quot;??\ _K_č_-;_-@_-"/>
    <numFmt numFmtId="197" formatCode="#,##0.00_ ;\-#,##0.00\ "/>
    <numFmt numFmtId="198" formatCode="#,##0\ [$€-1];[Red]\-#,##0\ [$€-1]"/>
    <numFmt numFmtId="199" formatCode="d"/>
    <numFmt numFmtId="200" formatCode="[$-F800]dddd\,\ mmmm\ dd\,\ yyyy"/>
    <numFmt numFmtId="201" formatCode="[$€-2]\ #\ ##,000_);[Red]\([$€-2]\ #\ ##,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\ [$€-1];[Red]\-#,##0.0\ [$€-1]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8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4" fontId="23" fillId="0" borderId="10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4" fontId="23" fillId="24" borderId="12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Continuous" vertical="center"/>
    </xf>
    <xf numFmtId="4" fontId="25" fillId="0" borderId="14" xfId="0" applyNumberFormat="1" applyFont="1" applyBorder="1" applyAlignment="1">
      <alignment/>
    </xf>
    <xf numFmtId="0" fontId="23" fillId="0" borderId="12" xfId="0" applyFont="1" applyBorder="1" applyAlignment="1">
      <alignment horizontal="centerContinuous" vertical="center"/>
    </xf>
    <xf numFmtId="0" fontId="23" fillId="0" borderId="15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2" fillId="0" borderId="0" xfId="0" applyFont="1" applyAlignment="1">
      <alignment horizontal="center"/>
    </xf>
    <xf numFmtId="0" fontId="25" fillId="0" borderId="18" xfId="0" applyFont="1" applyBorder="1" applyAlignment="1">
      <alignment/>
    </xf>
    <xf numFmtId="4" fontId="25" fillId="0" borderId="19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21" xfId="0" applyFont="1" applyBorder="1" applyAlignment="1">
      <alignment/>
    </xf>
    <xf numFmtId="0" fontId="25" fillId="0" borderId="11" xfId="0" applyFont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9" xfId="0" applyFont="1" applyBorder="1" applyAlignment="1">
      <alignment/>
    </xf>
    <xf numFmtId="4" fontId="23" fillId="0" borderId="22" xfId="0" applyNumberFormat="1" applyFont="1" applyFill="1" applyBorder="1" applyAlignment="1">
      <alignment/>
    </xf>
    <xf numFmtId="0" fontId="23" fillId="0" borderId="23" xfId="0" applyFont="1" applyBorder="1" applyAlignment="1">
      <alignment/>
    </xf>
    <xf numFmtId="4" fontId="23" fillId="0" borderId="12" xfId="0" applyNumberFormat="1" applyFont="1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0" fontId="23" fillId="0" borderId="12" xfId="0" applyFont="1" applyBorder="1" applyAlignment="1">
      <alignment/>
    </xf>
    <xf numFmtId="4" fontId="23" fillId="24" borderId="24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4" fontId="25" fillId="0" borderId="15" xfId="0" applyNumberFormat="1" applyFont="1" applyBorder="1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Font="1" applyAlignment="1">
      <alignment/>
    </xf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4" fontId="25" fillId="0" borderId="25" xfId="0" applyNumberFormat="1" applyFont="1" applyBorder="1" applyAlignment="1">
      <alignment horizontal="right"/>
    </xf>
    <xf numFmtId="4" fontId="25" fillId="0" borderId="20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/>
    </xf>
    <xf numFmtId="4" fontId="23" fillId="24" borderId="26" xfId="0" applyNumberFormat="1" applyFont="1" applyFill="1" applyBorder="1" applyAlignment="1">
      <alignment horizontal="center" vertical="center" wrapText="1"/>
    </xf>
    <xf numFmtId="4" fontId="23" fillId="0" borderId="27" xfId="0" applyNumberFormat="1" applyFont="1" applyBorder="1" applyAlignment="1">
      <alignment/>
    </xf>
    <xf numFmtId="4" fontId="23" fillId="0" borderId="28" xfId="0" applyNumberFormat="1" applyFont="1" applyFill="1" applyBorder="1" applyAlignment="1">
      <alignment/>
    </xf>
    <xf numFmtId="4" fontId="23" fillId="0" borderId="29" xfId="0" applyNumberFormat="1" applyFont="1" applyFill="1" applyBorder="1" applyAlignment="1">
      <alignment/>
    </xf>
    <xf numFmtId="4" fontId="23" fillId="0" borderId="11" xfId="0" applyNumberFormat="1" applyFont="1" applyFill="1" applyBorder="1" applyAlignment="1">
      <alignment/>
    </xf>
    <xf numFmtId="4" fontId="25" fillId="0" borderId="16" xfId="0" applyNumberFormat="1" applyFont="1" applyBorder="1" applyAlignment="1">
      <alignment/>
    </xf>
    <xf numFmtId="4" fontId="23" fillId="0" borderId="26" xfId="0" applyNumberFormat="1" applyFont="1" applyBorder="1" applyAlignment="1">
      <alignment/>
    </xf>
    <xf numFmtId="0" fontId="27" fillId="0" borderId="0" xfId="0" applyFont="1" applyAlignment="1">
      <alignment/>
    </xf>
    <xf numFmtId="4" fontId="23" fillId="24" borderId="30" xfId="0" applyNumberFormat="1" applyFont="1" applyFill="1" applyBorder="1" applyAlignment="1">
      <alignment/>
    </xf>
    <xf numFmtId="4" fontId="25" fillId="0" borderId="31" xfId="0" applyNumberFormat="1" applyFont="1" applyBorder="1" applyAlignment="1">
      <alignment/>
    </xf>
    <xf numFmtId="4" fontId="23" fillId="0" borderId="32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4" fontId="25" fillId="0" borderId="34" xfId="0" applyNumberFormat="1" applyFont="1" applyBorder="1" applyAlignment="1">
      <alignment/>
    </xf>
    <xf numFmtId="4" fontId="23" fillId="0" borderId="35" xfId="0" applyNumberFormat="1" applyFont="1" applyBorder="1" applyAlignment="1">
      <alignment/>
    </xf>
    <xf numFmtId="4" fontId="23" fillId="0" borderId="16" xfId="0" applyNumberFormat="1" applyFont="1" applyBorder="1" applyAlignment="1">
      <alignment/>
    </xf>
    <xf numFmtId="4" fontId="23" fillId="24" borderId="36" xfId="0" applyNumberFormat="1" applyFont="1" applyFill="1" applyBorder="1" applyAlignment="1">
      <alignment/>
    </xf>
    <xf numFmtId="4" fontId="25" fillId="0" borderId="37" xfId="0" applyNumberFormat="1" applyFont="1" applyBorder="1" applyAlignment="1">
      <alignment/>
    </xf>
    <xf numFmtId="4" fontId="23" fillId="24" borderId="12" xfId="0" applyNumberFormat="1" applyFont="1" applyFill="1" applyBorder="1" applyAlignment="1">
      <alignment/>
    </xf>
    <xf numFmtId="0" fontId="23" fillId="0" borderId="15" xfId="0" applyFont="1" applyBorder="1" applyAlignment="1">
      <alignment horizontal="center"/>
    </xf>
    <xf numFmtId="4" fontId="25" fillId="0" borderId="38" xfId="0" applyNumberFormat="1" applyFont="1" applyBorder="1" applyAlignment="1">
      <alignment/>
    </xf>
    <xf numFmtId="4" fontId="25" fillId="0" borderId="39" xfId="0" applyNumberFormat="1" applyFont="1" applyBorder="1" applyAlignment="1">
      <alignment/>
    </xf>
    <xf numFmtId="4" fontId="25" fillId="0" borderId="32" xfId="0" applyNumberFormat="1" applyFont="1" applyBorder="1" applyAlignment="1">
      <alignment/>
    </xf>
    <xf numFmtId="0" fontId="23" fillId="0" borderId="12" xfId="0" applyFont="1" applyBorder="1" applyAlignment="1">
      <alignment horizontal="left"/>
    </xf>
    <xf numFmtId="17" fontId="25" fillId="0" borderId="10" xfId="0" applyNumberFormat="1" applyFont="1" applyBorder="1" applyAlignment="1">
      <alignment/>
    </xf>
    <xf numFmtId="0" fontId="25" fillId="0" borderId="11" xfId="0" applyFont="1" applyBorder="1" applyAlignment="1">
      <alignment horizontal="left"/>
    </xf>
    <xf numFmtId="0" fontId="25" fillId="0" borderId="11" xfId="0" applyFont="1" applyBorder="1" applyAlignment="1">
      <alignment/>
    </xf>
    <xf numFmtId="0" fontId="25" fillId="0" borderId="19" xfId="0" applyFont="1" applyBorder="1" applyAlignment="1">
      <alignment/>
    </xf>
    <xf numFmtId="4" fontId="25" fillId="0" borderId="40" xfId="0" applyNumberFormat="1" applyFont="1" applyBorder="1" applyAlignment="1">
      <alignment/>
    </xf>
    <xf numFmtId="0" fontId="23" fillId="0" borderId="12" xfId="0" applyFont="1" applyBorder="1" applyAlignment="1">
      <alignment/>
    </xf>
    <xf numFmtId="4" fontId="23" fillId="25" borderId="36" xfId="0" applyNumberFormat="1" applyFont="1" applyFill="1" applyBorder="1" applyAlignment="1">
      <alignment horizontal="center"/>
    </xf>
    <xf numFmtId="4" fontId="23" fillId="25" borderId="12" xfId="0" applyNumberFormat="1" applyFont="1" applyFill="1" applyBorder="1" applyAlignment="1">
      <alignment horizontal="center"/>
    </xf>
    <xf numFmtId="4" fontId="23" fillId="25" borderId="36" xfId="0" applyNumberFormat="1" applyFont="1" applyFill="1" applyBorder="1" applyAlignment="1">
      <alignment/>
    </xf>
    <xf numFmtId="4" fontId="23" fillId="25" borderId="12" xfId="0" applyNumberFormat="1" applyFont="1" applyFill="1" applyBorder="1" applyAlignment="1">
      <alignment/>
    </xf>
    <xf numFmtId="4" fontId="25" fillId="0" borderId="28" xfId="0" applyNumberFormat="1" applyFont="1" applyFill="1" applyBorder="1" applyAlignment="1">
      <alignment/>
    </xf>
    <xf numFmtId="4" fontId="25" fillId="0" borderId="29" xfId="0" applyNumberFormat="1" applyFont="1" applyFill="1" applyBorder="1" applyAlignment="1">
      <alignment/>
    </xf>
    <xf numFmtId="4" fontId="23" fillId="0" borderId="41" xfId="0" applyNumberFormat="1" applyFont="1" applyFill="1" applyBorder="1" applyAlignment="1">
      <alignment/>
    </xf>
    <xf numFmtId="4" fontId="25" fillId="0" borderId="42" xfId="0" applyNumberFormat="1" applyFont="1" applyBorder="1" applyAlignment="1">
      <alignment/>
    </xf>
    <xf numFmtId="0" fontId="23" fillId="0" borderId="27" xfId="0" applyFont="1" applyFill="1" applyBorder="1" applyAlignment="1">
      <alignment horizontal="left"/>
    </xf>
    <xf numFmtId="4" fontId="25" fillId="0" borderId="43" xfId="0" applyNumberFormat="1" applyFont="1" applyBorder="1" applyAlignment="1">
      <alignment/>
    </xf>
    <xf numFmtId="4" fontId="25" fillId="0" borderId="27" xfId="0" applyNumberFormat="1" applyFont="1" applyBorder="1" applyAlignment="1">
      <alignment/>
    </xf>
    <xf numFmtId="0" fontId="23" fillId="0" borderId="11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123825</xdr:rowOff>
    </xdr:from>
    <xdr:to>
      <xdr:col>3</xdr:col>
      <xdr:colOff>257175</xdr:colOff>
      <xdr:row>4</xdr:row>
      <xdr:rowOff>209550</xdr:rowOff>
    </xdr:to>
    <xdr:pic>
      <xdr:nvPicPr>
        <xdr:cNvPr id="1" name="Picture 35" descr="apums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4391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67"/>
  <sheetViews>
    <sheetView tabSelected="1" zoomScale="75" zoomScaleNormal="75" zoomScalePageLayoutView="0" workbookViewId="0" topLeftCell="A55">
      <selection activeCell="F73" sqref="F73"/>
    </sheetView>
  </sheetViews>
  <sheetFormatPr defaultColWidth="9.140625" defaultRowHeight="12.75"/>
  <cols>
    <col min="1" max="1" width="36.8515625" style="0" customWidth="1"/>
    <col min="2" max="2" width="15.7109375" style="1" customWidth="1"/>
    <col min="3" max="3" width="13.421875" style="1" customWidth="1"/>
    <col min="4" max="4" width="12.57421875" style="1" customWidth="1"/>
    <col min="5" max="5" width="21.28125" style="0" customWidth="1"/>
  </cols>
  <sheetData>
    <row r="1" spans="1:4" ht="12.75">
      <c r="A1" s="90"/>
      <c r="B1" s="90"/>
      <c r="C1" s="90"/>
      <c r="D1" s="90"/>
    </row>
    <row r="2" spans="1:4" ht="12.75">
      <c r="A2" s="90"/>
      <c r="B2" s="90"/>
      <c r="C2" s="90"/>
      <c r="D2" s="90"/>
    </row>
    <row r="3" spans="1:4" ht="18" customHeight="1">
      <c r="A3" s="90"/>
      <c r="B3" s="90"/>
      <c r="C3" s="90"/>
      <c r="D3" s="90"/>
    </row>
    <row r="4" spans="1:4" ht="18" customHeight="1">
      <c r="A4" s="90"/>
      <c r="B4" s="90"/>
      <c r="C4" s="90"/>
      <c r="D4" s="90"/>
    </row>
    <row r="5" spans="1:4" ht="18" customHeight="1">
      <c r="A5" s="90"/>
      <c r="B5" s="90"/>
      <c r="C5" s="90"/>
      <c r="D5" s="90"/>
    </row>
    <row r="6" spans="1:8" ht="18" customHeight="1">
      <c r="A6" s="14"/>
      <c r="B6" s="14"/>
      <c r="C6" s="14"/>
      <c r="E6" s="89"/>
      <c r="F6" s="89"/>
      <c r="G6" s="89"/>
      <c r="H6" s="89"/>
    </row>
    <row r="7" ht="18" customHeight="1">
      <c r="A7" s="54" t="s">
        <v>57</v>
      </c>
    </row>
    <row r="8" spans="1:3" ht="15.75" thickBot="1">
      <c r="A8" s="88"/>
      <c r="B8" s="88"/>
      <c r="C8" s="88"/>
    </row>
    <row r="9" spans="1:4" ht="50.25" customHeight="1" thickBot="1">
      <c r="A9" s="9" t="s">
        <v>0</v>
      </c>
      <c r="B9" s="6" t="s">
        <v>35</v>
      </c>
      <c r="C9" s="6" t="s">
        <v>36</v>
      </c>
      <c r="D9" s="47" t="s">
        <v>34</v>
      </c>
    </row>
    <row r="10" spans="1:6" ht="14.25">
      <c r="A10" s="17" t="s">
        <v>13</v>
      </c>
      <c r="B10" s="38">
        <v>6133.96</v>
      </c>
      <c r="C10" s="44">
        <v>6133.96</v>
      </c>
      <c r="D10" s="38">
        <f aca="true" t="shared" si="0" ref="D10:D16">B10-C10</f>
        <v>0</v>
      </c>
      <c r="E10" s="2"/>
      <c r="F10" s="2"/>
    </row>
    <row r="11" spans="1:6" ht="14.25">
      <c r="A11" s="17" t="s">
        <v>10</v>
      </c>
      <c r="B11" s="29">
        <v>15400</v>
      </c>
      <c r="C11" s="45">
        <v>15540</v>
      </c>
      <c r="D11" s="30">
        <f t="shared" si="0"/>
        <v>-140</v>
      </c>
      <c r="F11" s="3"/>
    </row>
    <row r="12" spans="1:6" ht="14.25">
      <c r="A12" s="13" t="s">
        <v>14</v>
      </c>
      <c r="B12" s="16">
        <v>15100</v>
      </c>
      <c r="C12" s="46">
        <v>18744</v>
      </c>
      <c r="D12" s="30">
        <f t="shared" si="0"/>
        <v>-3644</v>
      </c>
      <c r="F12" s="3"/>
    </row>
    <row r="13" spans="1:6" ht="14.25">
      <c r="A13" s="13" t="s">
        <v>15</v>
      </c>
      <c r="B13" s="16">
        <v>13000</v>
      </c>
      <c r="C13" s="46">
        <v>11698</v>
      </c>
      <c r="D13" s="30">
        <f t="shared" si="0"/>
        <v>1302</v>
      </c>
      <c r="F13" s="3"/>
    </row>
    <row r="14" spans="1:6" ht="14.25">
      <c r="A14" s="13" t="s">
        <v>16</v>
      </c>
      <c r="B14" s="16">
        <v>37000</v>
      </c>
      <c r="C14" s="46">
        <v>41950</v>
      </c>
      <c r="D14" s="30">
        <f t="shared" si="0"/>
        <v>-4950</v>
      </c>
      <c r="F14" s="3"/>
    </row>
    <row r="15" spans="1:6" ht="14.25">
      <c r="A15" s="13" t="s">
        <v>56</v>
      </c>
      <c r="B15" s="30">
        <v>89.1</v>
      </c>
      <c r="C15" s="81">
        <v>77.76</v>
      </c>
      <c r="D15" s="30">
        <f t="shared" si="0"/>
        <v>11.33999999999999</v>
      </c>
      <c r="F15" s="3"/>
    </row>
    <row r="16" spans="1:4" ht="15" thickBot="1">
      <c r="A16" s="15" t="s">
        <v>1</v>
      </c>
      <c r="B16" s="16">
        <v>9.04</v>
      </c>
      <c r="C16" s="46">
        <v>1.36</v>
      </c>
      <c r="D16" s="52">
        <f t="shared" si="0"/>
        <v>7.679999999999999</v>
      </c>
    </row>
    <row r="17" spans="1:4" ht="21.75" customHeight="1" thickBot="1">
      <c r="A17" s="25" t="s">
        <v>2</v>
      </c>
      <c r="B17" s="26">
        <f>SUM(B10:B16)</f>
        <v>86732.09999999999</v>
      </c>
      <c r="C17" s="26">
        <f>SUM(C10:C16)</f>
        <v>94145.07999999999</v>
      </c>
      <c r="D17" s="48">
        <f>SUM(D10:D16)</f>
        <v>-7412.98</v>
      </c>
    </row>
    <row r="18" spans="1:4" ht="21.75" customHeight="1" thickBot="1">
      <c r="A18" s="27"/>
      <c r="B18" s="28"/>
      <c r="C18" s="28"/>
      <c r="D18" s="28"/>
    </row>
    <row r="19" spans="1:4" ht="38.25" customHeight="1" thickBot="1">
      <c r="A19" s="7" t="s">
        <v>3</v>
      </c>
      <c r="B19" s="6" t="s">
        <v>35</v>
      </c>
      <c r="C19" s="6" t="s">
        <v>37</v>
      </c>
      <c r="D19" s="6" t="s">
        <v>34</v>
      </c>
    </row>
    <row r="20" spans="1:4" ht="15">
      <c r="A20" s="18" t="s">
        <v>17</v>
      </c>
      <c r="B20" s="4">
        <v>28370</v>
      </c>
      <c r="C20" s="49">
        <v>34583.4</v>
      </c>
      <c r="D20" s="53">
        <f>B20-C20</f>
        <v>-6213.4000000000015</v>
      </c>
    </row>
    <row r="21" spans="1:4" ht="15">
      <c r="A21" s="19" t="s">
        <v>18</v>
      </c>
      <c r="B21" s="4">
        <v>20720</v>
      </c>
      <c r="C21" s="49">
        <v>19360.09</v>
      </c>
      <c r="D21" s="5">
        <f>B21-C21</f>
        <v>1359.9099999999999</v>
      </c>
    </row>
    <row r="22" spans="1:4" ht="15">
      <c r="A22" s="20" t="s">
        <v>19</v>
      </c>
      <c r="B22" s="24">
        <f>SUM(B23:B34)</f>
        <v>30841.999999999996</v>
      </c>
      <c r="C22" s="49">
        <f>SUM(C23:C34)</f>
        <v>27631.489999999998</v>
      </c>
      <c r="D22" s="51">
        <f>SUM(D23:D34)</f>
        <v>3210.5099999999993</v>
      </c>
    </row>
    <row r="23" spans="1:4" ht="14.25">
      <c r="A23" s="21" t="s">
        <v>20</v>
      </c>
      <c r="B23" s="29">
        <v>1000</v>
      </c>
      <c r="C23" s="80">
        <v>1356.3</v>
      </c>
      <c r="D23" s="30">
        <f aca="true" t="shared" si="1" ref="D23:D38">B23-C23</f>
        <v>-356.29999999999995</v>
      </c>
    </row>
    <row r="24" spans="1:4" ht="14.25">
      <c r="A24" s="21" t="s">
        <v>21</v>
      </c>
      <c r="B24" s="30">
        <v>3850</v>
      </c>
      <c r="C24" s="81">
        <v>4603.4</v>
      </c>
      <c r="D24" s="30">
        <f t="shared" si="1"/>
        <v>-753.3999999999996</v>
      </c>
    </row>
    <row r="25" spans="1:4" ht="14.25">
      <c r="A25" s="21" t="s">
        <v>23</v>
      </c>
      <c r="B25" s="30">
        <v>700</v>
      </c>
      <c r="C25" s="81">
        <v>728.92</v>
      </c>
      <c r="D25" s="30">
        <f t="shared" si="1"/>
        <v>-28.91999999999996</v>
      </c>
    </row>
    <row r="26" spans="1:4" ht="14.25">
      <c r="A26" s="21" t="s">
        <v>22</v>
      </c>
      <c r="B26" s="30">
        <v>500</v>
      </c>
      <c r="C26" s="81">
        <v>575.36</v>
      </c>
      <c r="D26" s="30">
        <f t="shared" si="1"/>
        <v>-75.36000000000001</v>
      </c>
    </row>
    <row r="27" spans="1:5" ht="14.25">
      <c r="A27" s="21" t="s">
        <v>24</v>
      </c>
      <c r="B27" s="30">
        <v>14850</v>
      </c>
      <c r="C27" s="81">
        <v>13652.62</v>
      </c>
      <c r="D27" s="30">
        <f t="shared" si="1"/>
        <v>1197.3799999999992</v>
      </c>
      <c r="E27" s="39"/>
    </row>
    <row r="28" spans="1:5" ht="14.25">
      <c r="A28" s="21" t="s">
        <v>25</v>
      </c>
      <c r="B28" s="30">
        <v>1850</v>
      </c>
      <c r="C28" s="81">
        <v>100</v>
      </c>
      <c r="D28" s="30">
        <f t="shared" si="1"/>
        <v>1750</v>
      </c>
      <c r="E28" s="41"/>
    </row>
    <row r="29" spans="1:5" ht="14.25">
      <c r="A29" s="21" t="s">
        <v>26</v>
      </c>
      <c r="B29" s="30">
        <v>5552.8</v>
      </c>
      <c r="C29" s="81">
        <v>4656.06</v>
      </c>
      <c r="D29" s="30">
        <f t="shared" si="1"/>
        <v>896.7399999999998</v>
      </c>
      <c r="E29" s="40"/>
    </row>
    <row r="30" spans="1:5" ht="14.25">
      <c r="A30" s="21" t="s">
        <v>33</v>
      </c>
      <c r="B30" s="30">
        <v>506</v>
      </c>
      <c r="C30" s="81">
        <v>608.55</v>
      </c>
      <c r="D30" s="30">
        <f t="shared" si="1"/>
        <v>-102.54999999999995</v>
      </c>
      <c r="E30" s="43"/>
    </row>
    <row r="31" spans="1:5" ht="13.5" customHeight="1">
      <c r="A31" s="21" t="s">
        <v>55</v>
      </c>
      <c r="B31" s="30">
        <v>89.1</v>
      </c>
      <c r="C31" s="81">
        <v>62.29</v>
      </c>
      <c r="D31" s="30">
        <f t="shared" si="1"/>
        <v>26.809999999999995</v>
      </c>
      <c r="E31" s="42"/>
    </row>
    <row r="32" spans="1:5" ht="13.5" customHeight="1">
      <c r="A32" s="21" t="s">
        <v>53</v>
      </c>
      <c r="B32" s="30">
        <v>89.1</v>
      </c>
      <c r="C32" s="81">
        <v>59</v>
      </c>
      <c r="D32" s="30">
        <f t="shared" si="1"/>
        <v>30.099999999999994</v>
      </c>
      <c r="E32" s="42"/>
    </row>
    <row r="33" spans="1:4" ht="14.25">
      <c r="A33" s="21" t="s">
        <v>27</v>
      </c>
      <c r="B33" s="30">
        <v>955</v>
      </c>
      <c r="C33" s="81">
        <v>950.17</v>
      </c>
      <c r="D33" s="30">
        <f t="shared" si="1"/>
        <v>4.830000000000041</v>
      </c>
    </row>
    <row r="34" spans="1:4" ht="14.25">
      <c r="A34" s="21" t="s">
        <v>28</v>
      </c>
      <c r="B34" s="30">
        <v>900</v>
      </c>
      <c r="C34" s="81">
        <v>278.82</v>
      </c>
      <c r="D34" s="30">
        <f t="shared" si="1"/>
        <v>621.1800000000001</v>
      </c>
    </row>
    <row r="35" spans="1:5" ht="13.5" customHeight="1">
      <c r="A35" s="19" t="s">
        <v>31</v>
      </c>
      <c r="B35" s="5">
        <v>3600</v>
      </c>
      <c r="C35" s="50">
        <v>3275</v>
      </c>
      <c r="D35" s="5">
        <f t="shared" si="1"/>
        <v>325</v>
      </c>
      <c r="E35" s="39"/>
    </row>
    <row r="36" spans="1:4" ht="15">
      <c r="A36" s="19" t="s">
        <v>29</v>
      </c>
      <c r="B36" s="5">
        <v>1050.9</v>
      </c>
      <c r="C36" s="50">
        <v>0</v>
      </c>
      <c r="D36" s="5">
        <f t="shared" si="1"/>
        <v>1050.9</v>
      </c>
    </row>
    <row r="37" spans="1:4" ht="15">
      <c r="A37" s="22" t="s">
        <v>30</v>
      </c>
      <c r="B37" s="5">
        <v>2000</v>
      </c>
      <c r="C37" s="50">
        <v>1997.01</v>
      </c>
      <c r="D37" s="5">
        <f t="shared" si="1"/>
        <v>2.990000000000009</v>
      </c>
    </row>
    <row r="38" spans="1:4" ht="15.75" thickBot="1">
      <c r="A38" s="23" t="s">
        <v>32</v>
      </c>
      <c r="B38" s="5">
        <v>149.2</v>
      </c>
      <c r="C38" s="82">
        <v>136.12</v>
      </c>
      <c r="D38" s="48">
        <f t="shared" si="1"/>
        <v>13.079999999999984</v>
      </c>
    </row>
    <row r="39" spans="1:4" ht="15.75" thickBot="1">
      <c r="A39" s="31" t="s">
        <v>4</v>
      </c>
      <c r="B39" s="32">
        <f>B20+B21+B22+B35+B36+B37+B38</f>
        <v>86732.09999999999</v>
      </c>
      <c r="C39" s="32">
        <f>C20+C21+C22+C35+C36+C37+C38</f>
        <v>86983.11</v>
      </c>
      <c r="D39" s="32">
        <f>D20+D21+D22+D35+D36+D37+D38</f>
        <v>-251.0100000000022</v>
      </c>
    </row>
    <row r="40" spans="1:4" ht="15.75" thickBot="1">
      <c r="A40" s="33"/>
      <c r="B40" s="28"/>
      <c r="C40" s="28"/>
      <c r="D40" s="28"/>
    </row>
    <row r="41" spans="1:4" ht="15" customHeight="1">
      <c r="A41" s="10" t="s">
        <v>5</v>
      </c>
      <c r="B41" s="58">
        <f>B17</f>
        <v>86732.09999999999</v>
      </c>
      <c r="C41" s="38">
        <f>C17</f>
        <v>94145.07999999999</v>
      </c>
      <c r="D41" s="8">
        <f>D17</f>
        <v>-7412.98</v>
      </c>
    </row>
    <row r="42" spans="1:4" ht="15">
      <c r="A42" s="11" t="s">
        <v>6</v>
      </c>
      <c r="B42" s="59">
        <f>B39</f>
        <v>86732.09999999999</v>
      </c>
      <c r="C42" s="30">
        <f>C39</f>
        <v>86983.11</v>
      </c>
      <c r="D42" s="56">
        <f>D39</f>
        <v>-251.0100000000022</v>
      </c>
    </row>
    <row r="43" spans="1:4" ht="15.75" thickBot="1">
      <c r="A43" s="12" t="s">
        <v>7</v>
      </c>
      <c r="B43" s="60">
        <f>B41-B42</f>
        <v>0</v>
      </c>
      <c r="C43" s="61">
        <f>C41-C42</f>
        <v>7161.969999999987</v>
      </c>
      <c r="D43" s="57">
        <f>D41-D42</f>
        <v>-7161.9699999999975</v>
      </c>
    </row>
    <row r="44" spans="1:4" ht="15.75" thickBot="1">
      <c r="A44" s="34"/>
      <c r="B44" s="35"/>
      <c r="C44" s="28"/>
      <c r="D44" s="35"/>
    </row>
    <row r="45" spans="1:4" ht="15.75" thickBot="1">
      <c r="A45" s="69" t="s">
        <v>8</v>
      </c>
      <c r="B45" s="62"/>
      <c r="C45" s="64">
        <f>SUM(C46:C48)</f>
        <v>7161.97</v>
      </c>
      <c r="D45" s="55"/>
    </row>
    <row r="46" spans="1:4" ht="15">
      <c r="A46" s="65" t="s">
        <v>9</v>
      </c>
      <c r="B46" s="66"/>
      <c r="C46" s="38">
        <v>7060.26</v>
      </c>
      <c r="D46" s="67"/>
    </row>
    <row r="47" spans="1:4" ht="15">
      <c r="A47" s="87" t="s">
        <v>11</v>
      </c>
      <c r="B47" s="59"/>
      <c r="C47" s="30">
        <v>82.95</v>
      </c>
      <c r="D47" s="83"/>
    </row>
    <row r="48" spans="1:4" ht="15.75" thickBot="1">
      <c r="A48" s="84" t="s">
        <v>54</v>
      </c>
      <c r="B48" s="85"/>
      <c r="C48" s="86">
        <v>18.76</v>
      </c>
      <c r="D48" s="68"/>
    </row>
    <row r="49" spans="1:4" ht="15.75" customHeight="1" thickBot="1">
      <c r="A49" s="36"/>
      <c r="B49" s="35"/>
      <c r="C49" s="35"/>
      <c r="D49" s="35"/>
    </row>
    <row r="50" spans="1:4" ht="15.75" thickBot="1">
      <c r="A50" s="69" t="s">
        <v>38</v>
      </c>
      <c r="B50" s="76" t="s">
        <v>39</v>
      </c>
      <c r="C50" s="77" t="s">
        <v>40</v>
      </c>
      <c r="D50" s="77" t="s">
        <v>34</v>
      </c>
    </row>
    <row r="51" spans="1:4" ht="14.25">
      <c r="A51" s="70" t="s">
        <v>41</v>
      </c>
      <c r="B51" s="63">
        <v>8.1</v>
      </c>
      <c r="C51" s="29">
        <v>0</v>
      </c>
      <c r="D51" s="29">
        <f aca="true" t="shared" si="2" ref="D51:D61">B51-C51</f>
        <v>8.1</v>
      </c>
    </row>
    <row r="52" spans="1:4" ht="14.25">
      <c r="A52" s="21" t="s">
        <v>42</v>
      </c>
      <c r="B52" s="59">
        <v>8.1</v>
      </c>
      <c r="C52" s="30">
        <v>0</v>
      </c>
      <c r="D52" s="29">
        <f t="shared" si="2"/>
        <v>8.1</v>
      </c>
    </row>
    <row r="53" spans="1:4" ht="14.25">
      <c r="A53" s="71" t="s">
        <v>43</v>
      </c>
      <c r="B53" s="59">
        <v>8.1</v>
      </c>
      <c r="C53" s="30">
        <v>0</v>
      </c>
      <c r="D53" s="29">
        <f t="shared" si="2"/>
        <v>8.1</v>
      </c>
    </row>
    <row r="54" spans="1:4" ht="14.25">
      <c r="A54" s="21" t="s">
        <v>44</v>
      </c>
      <c r="B54" s="59">
        <v>8.1</v>
      </c>
      <c r="C54" s="30">
        <v>8.4</v>
      </c>
      <c r="D54" s="29">
        <f t="shared" si="2"/>
        <v>-0.3000000000000007</v>
      </c>
    </row>
    <row r="55" spans="1:4" ht="14.25">
      <c r="A55" s="21" t="s">
        <v>45</v>
      </c>
      <c r="B55" s="59">
        <v>8.1</v>
      </c>
      <c r="C55" s="30">
        <v>8.4</v>
      </c>
      <c r="D55" s="29">
        <f t="shared" si="2"/>
        <v>-0.3000000000000007</v>
      </c>
    </row>
    <row r="56" spans="1:4" ht="14.25">
      <c r="A56" s="21" t="s">
        <v>46</v>
      </c>
      <c r="B56" s="59">
        <v>7.7</v>
      </c>
      <c r="C56" s="30">
        <v>8.4</v>
      </c>
      <c r="D56" s="29">
        <f t="shared" si="2"/>
        <v>-0.7000000000000002</v>
      </c>
    </row>
    <row r="57" spans="1:4" ht="14.25">
      <c r="A57" s="72" t="s">
        <v>47</v>
      </c>
      <c r="B57" s="59">
        <v>5.99</v>
      </c>
      <c r="C57" s="30">
        <v>7.8</v>
      </c>
      <c r="D57" s="29">
        <f t="shared" si="2"/>
        <v>-1.8099999999999996</v>
      </c>
    </row>
    <row r="58" spans="1:4" ht="14.25">
      <c r="A58" s="72" t="s">
        <v>48</v>
      </c>
      <c r="B58" s="59">
        <v>8.1</v>
      </c>
      <c r="C58" s="30">
        <v>8.4</v>
      </c>
      <c r="D58" s="29">
        <f t="shared" si="2"/>
        <v>-0.3000000000000007</v>
      </c>
    </row>
    <row r="59" spans="1:4" ht="14.25">
      <c r="A59" s="72" t="s">
        <v>49</v>
      </c>
      <c r="B59" s="59">
        <v>7.72</v>
      </c>
      <c r="C59" s="30">
        <v>8.4</v>
      </c>
      <c r="D59" s="29">
        <f t="shared" si="2"/>
        <v>-0.6800000000000006</v>
      </c>
    </row>
    <row r="60" spans="1:4" ht="14.25">
      <c r="A60" s="72" t="s">
        <v>50</v>
      </c>
      <c r="B60" s="59">
        <v>7.75</v>
      </c>
      <c r="C60" s="30">
        <v>9.2</v>
      </c>
      <c r="D60" s="29">
        <f t="shared" si="2"/>
        <v>-1.4499999999999993</v>
      </c>
    </row>
    <row r="61" spans="1:4" ht="15" thickBot="1">
      <c r="A61" s="73" t="s">
        <v>51</v>
      </c>
      <c r="B61" s="74"/>
      <c r="C61" s="16"/>
      <c r="D61" s="29">
        <f t="shared" si="2"/>
        <v>0</v>
      </c>
    </row>
    <row r="62" spans="1:4" ht="15.75" thickBot="1">
      <c r="A62" s="75" t="s">
        <v>52</v>
      </c>
      <c r="B62" s="78">
        <f>SUM(B51:B61)</f>
        <v>77.76</v>
      </c>
      <c r="C62" s="79">
        <f>SUM(C51:C61)</f>
        <v>59</v>
      </c>
      <c r="D62" s="79">
        <f>SUM(D51:D61)</f>
        <v>18.759999999999998</v>
      </c>
    </row>
    <row r="66" ht="14.25">
      <c r="A66" s="37" t="s">
        <v>58</v>
      </c>
    </row>
    <row r="67" ht="14.25">
      <c r="A67" s="37" t="s">
        <v>12</v>
      </c>
    </row>
  </sheetData>
  <sheetProtection/>
  <mergeCells count="3">
    <mergeCell ref="A8:C8"/>
    <mergeCell ref="E6:H6"/>
    <mergeCell ref="A1:D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Valued Acer Customer</cp:lastModifiedBy>
  <cp:lastPrinted>2013-12-02T07:28:56Z</cp:lastPrinted>
  <dcterms:created xsi:type="dcterms:W3CDTF">2012-02-02T10:50:47Z</dcterms:created>
  <dcterms:modified xsi:type="dcterms:W3CDTF">2013-12-02T07:29:03Z</dcterms:modified>
  <cp:category/>
  <cp:version/>
  <cp:contentType/>
  <cp:contentStatus/>
</cp:coreProperties>
</file>